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ego2t\Desktop\aa\"/>
    </mc:Choice>
  </mc:AlternateContent>
  <xr:revisionPtr revIDLastSave="0" documentId="13_ncr:1_{4CBD6156-7CB3-44CA-9E74-75A74BA9BF34}" xr6:coauthVersionLast="43" xr6:coauthVersionMax="43" xr10:uidLastSave="{00000000-0000-0000-0000-000000000000}"/>
  <bookViews>
    <workbookView xWindow="-120" yWindow="-120" windowWidth="19440" windowHeight="15600" xr2:uid="{69B30635-B929-DC40-99A6-CFE3EA1129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M7" i="1"/>
  <c r="M15" i="1"/>
  <c r="M16" i="1"/>
  <c r="M6" i="1"/>
  <c r="M11" i="1"/>
  <c r="M9" i="1"/>
  <c r="M3" i="1"/>
  <c r="M4" i="1"/>
  <c r="M14" i="1"/>
  <c r="M8" i="1"/>
  <c r="M22" i="1"/>
  <c r="M25" i="1"/>
  <c r="M18" i="1"/>
  <c r="M24" i="1"/>
  <c r="M28" i="1"/>
  <c r="M29" i="1"/>
  <c r="M20" i="1"/>
  <c r="M19" i="1"/>
  <c r="M17" i="1"/>
  <c r="M30" i="1"/>
  <c r="M27" i="1"/>
  <c r="M31" i="1"/>
  <c r="M26" i="1"/>
  <c r="M13" i="1"/>
  <c r="M5" i="1"/>
  <c r="M32" i="1"/>
  <c r="M12" i="1"/>
  <c r="M10" i="1"/>
  <c r="M33" i="1"/>
  <c r="M21" i="1"/>
  <c r="M34" i="1"/>
  <c r="L23" i="1"/>
  <c r="L7" i="1"/>
  <c r="L15" i="1"/>
  <c r="L16" i="1"/>
  <c r="L6" i="1"/>
  <c r="L11" i="1"/>
  <c r="L9" i="1"/>
  <c r="L3" i="1"/>
  <c r="L4" i="1"/>
  <c r="L14" i="1"/>
  <c r="L8" i="1"/>
  <c r="L22" i="1"/>
  <c r="L25" i="1"/>
  <c r="L18" i="1"/>
  <c r="L24" i="1"/>
  <c r="L28" i="1"/>
  <c r="L29" i="1"/>
  <c r="L20" i="1"/>
  <c r="L19" i="1"/>
  <c r="L17" i="1"/>
  <c r="L30" i="1"/>
  <c r="L27" i="1"/>
  <c r="L31" i="1"/>
  <c r="L26" i="1"/>
  <c r="L13" i="1"/>
  <c r="L5" i="1"/>
  <c r="L32" i="1"/>
  <c r="L12" i="1"/>
  <c r="L10" i="1"/>
  <c r="L33" i="1"/>
  <c r="L21" i="1"/>
  <c r="L34" i="1"/>
  <c r="J33" i="1" l="1"/>
  <c r="C33" i="1" s="1"/>
  <c r="J10" i="1"/>
  <c r="C10" i="1" s="1"/>
  <c r="J20" i="1"/>
  <c r="C20" i="1" s="1"/>
  <c r="J29" i="1"/>
  <c r="C29" i="1" s="1"/>
  <c r="J21" i="1"/>
  <c r="C21" i="1" s="1"/>
  <c r="J6" i="1"/>
  <c r="C6" i="1" s="1"/>
  <c r="J30" i="1"/>
  <c r="C30" i="1" s="1"/>
  <c r="J34" i="1"/>
  <c r="C34" i="1" s="1"/>
  <c r="J19" i="1"/>
  <c r="C19" i="1" s="1"/>
  <c r="J9" i="1"/>
  <c r="C9" i="1" s="1"/>
  <c r="J11" i="1"/>
  <c r="C11" i="1" s="1"/>
  <c r="J26" i="1"/>
  <c r="C26" i="1" s="1"/>
  <c r="J31" i="1"/>
  <c r="C31" i="1" s="1"/>
  <c r="J27" i="1"/>
  <c r="C27" i="1" s="1"/>
  <c r="J4" i="1"/>
  <c r="C4" i="1" s="1"/>
  <c r="J8" i="1"/>
  <c r="C8" i="1" s="1"/>
  <c r="J14" i="1"/>
  <c r="C14" i="1" s="1"/>
  <c r="J22" i="1"/>
  <c r="C22" i="1" s="1"/>
  <c r="J17" i="1"/>
  <c r="C17" i="1" s="1"/>
  <c r="J3" i="1"/>
  <c r="C3" i="1" s="1"/>
  <c r="J12" i="1"/>
  <c r="C12" i="1" s="1"/>
  <c r="J28" i="1"/>
  <c r="C28" i="1" s="1"/>
  <c r="J16" i="1"/>
  <c r="C16" i="1" s="1"/>
  <c r="J24" i="1"/>
  <c r="C24" i="1" s="1"/>
  <c r="J18" i="1"/>
  <c r="C18" i="1" s="1"/>
  <c r="J23" i="1"/>
  <c r="C23" i="1" s="1"/>
  <c r="J15" i="1"/>
  <c r="C15" i="1" s="1"/>
  <c r="J7" i="1"/>
  <c r="C7" i="1" s="1"/>
  <c r="J25" i="1"/>
  <c r="C25" i="1" s="1"/>
  <c r="J32" i="1"/>
  <c r="C32" i="1" s="1"/>
  <c r="J5" i="1"/>
  <c r="C5" i="1" s="1"/>
  <c r="J13" i="1"/>
  <c r="C13" i="1" s="1"/>
</calcChain>
</file>

<file path=xl/sharedStrings.xml><?xml version="1.0" encoding="utf-8"?>
<sst xmlns="http://schemas.openxmlformats.org/spreadsheetml/2006/main" count="64" uniqueCount="64">
  <si>
    <t>Jugador</t>
  </si>
  <si>
    <t>Total</t>
  </si>
  <si>
    <t>Puesto</t>
  </si>
  <si>
    <t>Superliga</t>
  </si>
  <si>
    <t>Liga Local (2ª)</t>
  </si>
  <si>
    <t>Liga Local (3ª)</t>
  </si>
  <si>
    <t>Copa CAM</t>
  </si>
  <si>
    <t>Amistad CAM</t>
  </si>
  <si>
    <t>Open Getafe</t>
  </si>
  <si>
    <t>Copa Getafe</t>
  </si>
  <si>
    <t>Total Opens  (suma de los 3 entre 2)</t>
  </si>
  <si>
    <t>Open Fuenlabrada</t>
  </si>
  <si>
    <t>Open Valdemorillo</t>
  </si>
  <si>
    <t>Open Alcalá</t>
  </si>
  <si>
    <t>Open Madrid</t>
  </si>
  <si>
    <t>Open Móstoles</t>
  </si>
  <si>
    <t>Open Mérida</t>
  </si>
  <si>
    <t>Open Almería</t>
  </si>
  <si>
    <t>Open La Solana</t>
  </si>
  <si>
    <t>Open Cáceres</t>
  </si>
  <si>
    <t>Open Zaragoza</t>
  </si>
  <si>
    <t>Open Azuqueca</t>
  </si>
  <si>
    <t>Open Tomares</t>
  </si>
  <si>
    <t>Open La Bekada</t>
  </si>
  <si>
    <t>Open Campamento</t>
  </si>
  <si>
    <t>Open Tenerife</t>
  </si>
  <si>
    <t>Open Valencia</t>
  </si>
  <si>
    <t>Open San Roque</t>
  </si>
  <si>
    <t>OPENs CAM (NO GETAFE)</t>
  </si>
  <si>
    <t>OPENs NACIONAL (NO CAM)</t>
  </si>
  <si>
    <t>Gonzalo Muñoz Jr</t>
  </si>
  <si>
    <t>Gonzalo Muñoz Sr</t>
  </si>
  <si>
    <t>Agustín Velasco</t>
  </si>
  <si>
    <t>Antonio Guijeño</t>
  </si>
  <si>
    <t>Dani Manzano</t>
  </si>
  <si>
    <t>Edgar Calleja</t>
  </si>
  <si>
    <t>Emi Torrico</t>
  </si>
  <si>
    <t>Isma Pardo</t>
  </si>
  <si>
    <t>Miguel A. Fernández</t>
  </si>
  <si>
    <t>Oscar Manzano</t>
  </si>
  <si>
    <t>Use Calleja</t>
  </si>
  <si>
    <t>Angela Vizcaíno</t>
  </si>
  <si>
    <t>Antonio Jiménez</t>
  </si>
  <si>
    <t>Apolo López</t>
  </si>
  <si>
    <t>Dani Barajas</t>
  </si>
  <si>
    <t>Dennis Calleja</t>
  </si>
  <si>
    <t>Iván Sánchez</t>
  </si>
  <si>
    <t>Fran Vizcaíno</t>
  </si>
  <si>
    <t>Javi Martín</t>
  </si>
  <si>
    <t>José Luis Fernández</t>
  </si>
  <si>
    <t>José Luis Morata</t>
  </si>
  <si>
    <t>Mario Romero</t>
  </si>
  <si>
    <t>Miguel Naranjo</t>
  </si>
  <si>
    <t>Osky Llopis</t>
  </si>
  <si>
    <t>Pablo Fernández</t>
  </si>
  <si>
    <t>Pedro Nieto</t>
  </si>
  <si>
    <t>Rafa Corraliza</t>
  </si>
  <si>
    <t>Riky Carbonero</t>
  </si>
  <si>
    <t>Roberto Monseco</t>
  </si>
  <si>
    <t>Rubén Guigeño</t>
  </si>
  <si>
    <t>Ruth Vizcaíno</t>
  </si>
  <si>
    <t>Sergio Morata</t>
  </si>
  <si>
    <t>Mejor Open LFC Tour (no CAM)</t>
  </si>
  <si>
    <t>Mejor Open LFC Tour CAM (no Getafe)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</si>
</sst>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363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1" fillId="4" borderId="0" xfId="1" applyFill="1" applyAlignment="1">
      <alignment wrapText="1"/>
    </xf>
    <xf numFmtId="0" fontId="1" fillId="4" borderId="0" xfId="1" applyFill="1"/>
    <xf numFmtId="0" fontId="1" fillId="5" borderId="0" xfId="1" applyFill="1" applyAlignment="1">
      <alignment wrapText="1"/>
    </xf>
    <xf numFmtId="0" fontId="1" fillId="5" borderId="0" xfId="1" applyFill="1"/>
    <xf numFmtId="0" fontId="1" fillId="3" borderId="4" xfId="1" applyFill="1" applyBorder="1" applyAlignment="1">
      <alignment wrapText="1"/>
    </xf>
    <xf numFmtId="0" fontId="1" fillId="3" borderId="4" xfId="1" applyFill="1" applyBorder="1"/>
    <xf numFmtId="0" fontId="2" fillId="3" borderId="4" xfId="1" applyFont="1" applyFill="1" applyBorder="1" applyAlignment="1">
      <alignment wrapText="1"/>
    </xf>
    <xf numFmtId="0" fontId="0" fillId="6" borderId="0" xfId="0" applyFill="1" applyAlignment="1">
      <alignment wrapText="1"/>
    </xf>
    <xf numFmtId="0" fontId="0" fillId="6" borderId="0" xfId="0" applyFill="1"/>
    <xf numFmtId="0" fontId="2" fillId="3" borderId="4" xfId="1" applyFont="1" applyFill="1" applyBorder="1"/>
    <xf numFmtId="0" fontId="2" fillId="7" borderId="4" xfId="1" applyFont="1" applyFill="1" applyBorder="1"/>
    <xf numFmtId="0" fontId="2" fillId="5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</cellXfs>
  <cellStyles count="2">
    <cellStyle name="60% - Énfasis2" xfId="1" builtinId="36"/>
    <cellStyle name="Normal" xfId="0" builtinId="0"/>
  </cellStyles>
  <dxfs count="30"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rgb="FFEB3638"/>
        </patternFill>
      </fill>
    </dxf>
    <dxf>
      <fill>
        <patternFill patternType="solid">
          <fgColor indexed="64"/>
          <bgColor rgb="FFEB3638"/>
        </patternFill>
      </fill>
    </dxf>
    <dxf>
      <fill>
        <patternFill patternType="solid">
          <fgColor indexed="64"/>
          <bgColor rgb="FFEB3638"/>
        </patternFill>
      </fill>
    </dxf>
    <dxf>
      <fill>
        <patternFill patternType="solid">
          <fgColor indexed="64"/>
          <bgColor rgb="FFEB3638"/>
        </patternFill>
      </fill>
    </dxf>
    <dxf>
      <fill>
        <patternFill patternType="solid">
          <fgColor indexed="64"/>
          <bgColor rgb="FFEB3638"/>
        </patternFill>
      </fill>
    </dxf>
    <dxf>
      <fill>
        <patternFill patternType="solid">
          <fgColor indexed="64"/>
          <bgColor rgb="FFEB3638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</font>
      <numFmt numFmtId="0" formatCode="General"/>
      <fill>
        <patternFill patternType="solid">
          <fgColor indexed="64"/>
          <bgColor theme="4" tint="0.3999755851924192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EB3638"/>
      <color rgb="FFEB97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0C8E40-F65E-DC41-9BAF-854E39871EC8}" name="Tabla1" displayName="Tabla1" ref="B2:AD34" totalsRowShown="0" headerRowDxfId="29">
  <autoFilter ref="B2:AD34" xr:uid="{69EC543B-DA77-9043-ABD7-27895DEAF78B}"/>
  <sortState xmlns:xlrd2="http://schemas.microsoft.com/office/spreadsheetml/2017/richdata2" ref="B3:AD34">
    <sortCondition descending="1" ref="C3:C34"/>
    <sortCondition descending="1" ref="D3:D34"/>
    <sortCondition descending="1" ref="E3:E34"/>
    <sortCondition descending="1" ref="F3:F34"/>
  </sortState>
  <tableColumns count="29">
    <tableColumn id="1" xr3:uid="{3E30C63D-BD82-3F4B-B9EA-9F6190A1D698}" name="Jugador" dataDxfId="28" dataCellStyle="60% - Énfasis2"/>
    <tableColumn id="3" xr3:uid="{E1613F7D-659B-F140-AC19-1BA9CD80D15C}" name="Total" dataDxfId="27" dataCellStyle="60% - Énfasis2">
      <calculatedColumnFormula>Tabla1[[#This Row],[Superliga]]+Tabla1[[#This Row],[Liga Local (2ª)]]+Tabla1[[#This Row],[Liga Local (3ª)]]+Tabla1[[#This Row],[Copa CAM]]+Tabla1[[#This Row],[Copa Getafe]]+Tabla1[[#This Row],[Amistad CAM]]+Tabla1[[#This Row],[Total Opens  (suma de los 3 entre 2)]]</calculatedColumnFormula>
    </tableColumn>
    <tableColumn id="4" xr3:uid="{8EAD90E4-98A3-2D47-877E-853CCC40945D}" name="Superliga" dataDxfId="26" dataCellStyle="60% - Énfasis2"/>
    <tableColumn id="5" xr3:uid="{6D115F29-8530-A044-8628-C1E373771347}" name="Liga Local (2ª)" dataDxfId="25" dataCellStyle="60% - Énfasis2"/>
    <tableColumn id="6" xr3:uid="{C9EBD0B1-964A-E54D-93C7-6AC6C80FA8D8}" name="Liga Local (3ª)" dataDxfId="24" dataCellStyle="60% - Énfasis2"/>
    <tableColumn id="7" xr3:uid="{6D12A2F9-7901-E64F-A0BC-643BF4B34A1A}" name="Copa CAM" dataDxfId="23" dataCellStyle="60% - Énfasis2"/>
    <tableColumn id="8" xr3:uid="{7E6123EA-602C-D241-A977-63B084CB252C}" name="Copa Getafe" dataDxfId="22" dataCellStyle="60% - Énfasis2"/>
    <tableColumn id="9" xr3:uid="{D10D0A21-8ADE-9948-9148-1DE46A0E38A2}" name="Amistad CAM" dataDxfId="21" dataCellStyle="60% - Énfasis2"/>
    <tableColumn id="10" xr3:uid="{77EEC7F1-93E5-6541-9D40-5BE68ACB9F2B}" name="Total Opens  (suma de los 3 entre 2)" dataDxfId="20" dataCellStyle="60% - Énfasis2">
      <calculatedColumnFormula>(Tabla1[[#This Row],[Open Getafe]]+Tabla1[[#This Row],[Mejor Open LFC Tour CAM (no Getafe)]]+Tabla1[[#This Row],[Mejor Open LFC Tour (no CAM)]])/2</calculatedColumnFormula>
    </tableColumn>
    <tableColumn id="11" xr3:uid="{51935639-5B56-5345-956B-7956AF4AD904}" name="Open Getafe" dataDxfId="19"/>
    <tableColumn id="12" xr3:uid="{D0E0DF16-C620-C949-880B-ED0FF855DA85}" name="Mejor Open LFC Tour CAM (no Getafe)" dataDxfId="18">
      <calculatedColumnFormula>MAX(Tabla1[[#This Row],[Open Fuenlabrada]:[Open La Bekada]])</calculatedColumnFormula>
    </tableColumn>
    <tableColumn id="13" xr3:uid="{267D0E94-9EAC-074B-9230-B15D02EE0EB6}" name="Mejor Open LFC Tour (no CAM)" dataDxfId="17">
      <calculatedColumnFormula>MAX(Tabla1[[#This Row],[Open Mérida]:[Open San Roque]])</calculatedColumnFormula>
    </tableColumn>
    <tableColumn id="14" xr3:uid="{4B706CCC-0264-F942-9C48-AEC7027C1AA0}" name="Open Fuenlabrada" dataDxfId="16" dataCellStyle="60% - Énfasis2"/>
    <tableColumn id="15" xr3:uid="{6B0E0734-3F69-294E-B4DC-9261177EBE08}" name="Open Valdemorillo" dataDxfId="15" dataCellStyle="60% - Énfasis2"/>
    <tableColumn id="16" xr3:uid="{D9E885BC-8BD0-8C48-A9F1-B73DDFAD6CE4}" name="Open Alcalá" dataDxfId="14" dataCellStyle="60% - Énfasis2"/>
    <tableColumn id="17" xr3:uid="{A1950589-AE0A-8242-BB48-2ECD98ED0548}" name="Open Madrid" dataDxfId="13" dataCellStyle="60% - Énfasis2"/>
    <tableColumn id="18" xr3:uid="{8BB1F60C-6FA6-C043-8767-10B6D8C70D3F}" name="Open Móstoles" dataDxfId="12" dataCellStyle="60% - Énfasis2"/>
    <tableColumn id="26" xr3:uid="{8FC167AC-A3C1-7A44-B031-19C667A94348}" name="Open La Bekada" dataDxfId="11" dataCellStyle="60% - Énfasis2"/>
    <tableColumn id="19" xr3:uid="{48056194-A4D3-6641-8CDE-0E5BF8CA5B0F}" name="Open Mérida" dataDxfId="10" dataCellStyle="60% - Énfasis2"/>
    <tableColumn id="20" xr3:uid="{43310A8F-D0B4-5D4D-A793-39E9EFB00DAE}" name="Open Almería" dataDxfId="9" dataCellStyle="60% - Énfasis2"/>
    <tableColumn id="21" xr3:uid="{56EB142E-0871-6F4F-ABB7-1F21E7815C11}" name="Open La Solana" dataDxfId="8" dataCellStyle="60% - Énfasis2"/>
    <tableColumn id="22" xr3:uid="{EE1C9B14-7B2E-8A40-8CD3-DC59C28ED06C}" name="Open Cáceres" dataDxfId="7" dataCellStyle="60% - Énfasis2"/>
    <tableColumn id="23" xr3:uid="{F37DA3E8-20F1-2B4E-AD01-5D933231A512}" name="Open Zaragoza" dataDxfId="6" dataCellStyle="60% - Énfasis2"/>
    <tableColumn id="24" xr3:uid="{EB7BF50A-9D96-ED43-9196-32D78B02AFE1}" name="Open Azuqueca" dataDxfId="5" dataCellStyle="60% - Énfasis2"/>
    <tableColumn id="25" xr3:uid="{3A830FB5-2E89-A645-A150-B9FFF2DD3ADD}" name="Open Tomares" dataDxfId="4" dataCellStyle="60% - Énfasis2"/>
    <tableColumn id="27" xr3:uid="{04A2905F-68CF-CF48-B7A0-18DD2F3226BA}" name="Open Campamento" dataDxfId="3" dataCellStyle="60% - Énfasis2"/>
    <tableColumn id="28" xr3:uid="{D958CEE8-AC5E-5C4A-A6BA-0AAAB1DFEF6B}" name="Open Tenerife" dataDxfId="2" dataCellStyle="60% - Énfasis2"/>
    <tableColumn id="29" xr3:uid="{6CA180D6-84A4-BE4F-AE40-ADC0B5020ACD}" name="Open Valencia" dataDxfId="1" dataCellStyle="60% - Énfasis2"/>
    <tableColumn id="30" xr3:uid="{331F02BF-F09F-BB45-A16B-5395CC30EFFA}" name="Open San Roque" dataDxfId="0" dataCellStyle="60% - Énfasis2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75B9-210C-BF4D-B92B-63B3EA3F8E5D}">
  <dimension ref="A1:AD34"/>
  <sheetViews>
    <sheetView tabSelected="1" zoomScale="90" zoomScaleNormal="90" workbookViewId="0">
      <selection activeCell="B27" sqref="B27"/>
    </sheetView>
  </sheetViews>
  <sheetFormatPr baseColWidth="10" defaultRowHeight="15.75" x14ac:dyDescent="0.25"/>
  <cols>
    <col min="1" max="1" width="6.625" customWidth="1"/>
    <col min="2" max="2" width="30.625" customWidth="1"/>
    <col min="3" max="3" width="10" customWidth="1"/>
    <col min="4" max="4" width="9.875" customWidth="1"/>
    <col min="5" max="5" width="8.375" customWidth="1"/>
    <col min="6" max="6" width="7.125" customWidth="1"/>
    <col min="7" max="7" width="8.125" customWidth="1"/>
    <col min="8" max="8" width="9.125" customWidth="1"/>
    <col min="9" max="9" width="8.875" customWidth="1"/>
    <col min="10" max="10" width="11.875" customWidth="1"/>
    <col min="11" max="11" width="9.375" customWidth="1"/>
    <col min="12" max="13" width="12.5" customWidth="1"/>
    <col min="14" max="15" width="12.125" customWidth="1"/>
    <col min="16" max="16" width="9.375" customWidth="1"/>
    <col min="17" max="17" width="9" customWidth="1"/>
    <col min="18" max="18" width="10.875" customWidth="1"/>
    <col min="19" max="19" width="9.375" customWidth="1"/>
    <col min="20" max="20" width="9" customWidth="1"/>
    <col min="21" max="21" width="8.375" customWidth="1"/>
    <col min="22" max="22" width="8.5" customWidth="1"/>
    <col min="23" max="23" width="9" customWidth="1"/>
    <col min="24" max="24" width="9.5" customWidth="1"/>
    <col min="25" max="25" width="9.375" customWidth="1"/>
    <col min="26" max="26" width="10.125" customWidth="1"/>
    <col min="27" max="27" width="12.5" customWidth="1"/>
    <col min="28" max="28" width="10" customWidth="1"/>
    <col min="29" max="29" width="9.625" customWidth="1"/>
    <col min="30" max="30" width="9.125" customWidth="1"/>
    <col min="31" max="31" width="10.625" customWidth="1"/>
  </cols>
  <sheetData>
    <row r="1" spans="1:30" ht="45.95" customHeight="1" x14ac:dyDescent="0.25">
      <c r="N1" s="12" t="s">
        <v>28</v>
      </c>
      <c r="O1" s="13"/>
      <c r="P1" s="13"/>
      <c r="Q1" s="13"/>
      <c r="R1" s="13"/>
      <c r="S1" s="14"/>
      <c r="T1" s="15" t="s">
        <v>29</v>
      </c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71.099999999999994" customHeight="1" x14ac:dyDescent="0.25">
      <c r="A2" s="7" t="s">
        <v>2</v>
      </c>
      <c r="B2" s="7" t="s">
        <v>0</v>
      </c>
      <c r="C2" s="7" t="s">
        <v>1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9</v>
      </c>
      <c r="I2" s="5" t="s">
        <v>7</v>
      </c>
      <c r="J2" s="5" t="s">
        <v>10</v>
      </c>
      <c r="K2" s="8" t="s">
        <v>8</v>
      </c>
      <c r="L2" s="8" t="s">
        <v>63</v>
      </c>
      <c r="M2" s="8" t="s">
        <v>62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23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24</v>
      </c>
      <c r="AB2" s="1" t="s">
        <v>25</v>
      </c>
      <c r="AC2" s="1" t="s">
        <v>26</v>
      </c>
      <c r="AD2" s="1" t="s">
        <v>27</v>
      </c>
    </row>
    <row r="3" spans="1:30" x14ac:dyDescent="0.25">
      <c r="A3" s="11">
        <v>1</v>
      </c>
      <c r="B3" s="10" t="s">
        <v>37</v>
      </c>
      <c r="C3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100.5</v>
      </c>
      <c r="D3" s="6">
        <v>48</v>
      </c>
      <c r="E3" s="6"/>
      <c r="F3" s="6"/>
      <c r="G3" s="6">
        <v>6</v>
      </c>
      <c r="H3" s="6">
        <v>3</v>
      </c>
      <c r="I3" s="6">
        <v>5</v>
      </c>
      <c r="J3" s="6">
        <f>(Tabla1[[#This Row],[Open Getafe]]+Tabla1[[#This Row],[Mejor Open LFC Tour CAM (no Getafe)]]+Tabla1[[#This Row],[Mejor Open LFC Tour (no CAM)]])/2</f>
        <v>38.5</v>
      </c>
      <c r="K3" s="9">
        <v>30</v>
      </c>
      <c r="L3" s="9">
        <f>MAX(Tabla1[[#This Row],[Open Fuenlabrada]:[Open La Bekada]])</f>
        <v>17</v>
      </c>
      <c r="M3" s="9">
        <f>MAX(Tabla1[[#This Row],[Open Mérida]:[Open San Roque]])</f>
        <v>30</v>
      </c>
      <c r="N3" s="4">
        <v>11</v>
      </c>
      <c r="O3" s="4">
        <v>3</v>
      </c>
      <c r="P3" s="4">
        <v>6</v>
      </c>
      <c r="Q3" s="4">
        <v>17</v>
      </c>
      <c r="R3" s="4">
        <v>11</v>
      </c>
      <c r="S3" s="4">
        <v>6</v>
      </c>
      <c r="T3" s="2"/>
      <c r="U3" s="2"/>
      <c r="V3" s="2"/>
      <c r="W3" s="2"/>
      <c r="X3" s="2">
        <v>30</v>
      </c>
      <c r="Y3" s="2">
        <v>2</v>
      </c>
      <c r="Z3" s="2"/>
      <c r="AA3" s="2">
        <v>6</v>
      </c>
      <c r="AB3" s="2"/>
      <c r="AC3" s="2"/>
      <c r="AD3" s="2">
        <v>3</v>
      </c>
    </row>
    <row r="4" spans="1:30" x14ac:dyDescent="0.25">
      <c r="A4" s="11">
        <v>2</v>
      </c>
      <c r="B4" s="10" t="s">
        <v>38</v>
      </c>
      <c r="C4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79</v>
      </c>
      <c r="D4" s="6">
        <v>42</v>
      </c>
      <c r="E4" s="6"/>
      <c r="F4" s="6"/>
      <c r="G4" s="6"/>
      <c r="H4" s="6">
        <v>3</v>
      </c>
      <c r="I4" s="6">
        <v>2</v>
      </c>
      <c r="J4" s="6">
        <f>(Tabla1[[#This Row],[Open Getafe]]+Tabla1[[#This Row],[Mejor Open LFC Tour CAM (no Getafe)]]+Tabla1[[#This Row],[Mejor Open LFC Tour (no CAM)]])/2</f>
        <v>32</v>
      </c>
      <c r="K4" s="9">
        <v>11</v>
      </c>
      <c r="L4" s="9">
        <f>MAX(Tabla1[[#This Row],[Open Fuenlabrada]:[Open La Bekada]])</f>
        <v>23</v>
      </c>
      <c r="M4" s="9">
        <f>MAX(Tabla1[[#This Row],[Open Mérida]:[Open San Roque]])</f>
        <v>30</v>
      </c>
      <c r="N4" s="4"/>
      <c r="O4" s="4">
        <v>23</v>
      </c>
      <c r="P4" s="4"/>
      <c r="Q4" s="4"/>
      <c r="R4" s="4"/>
      <c r="S4" s="4"/>
      <c r="T4" s="2"/>
      <c r="U4" s="2"/>
      <c r="V4" s="2"/>
      <c r="W4" s="2"/>
      <c r="X4" s="2"/>
      <c r="Y4" s="2">
        <v>30</v>
      </c>
      <c r="Z4" s="2"/>
      <c r="AA4" s="2"/>
      <c r="AB4" s="2"/>
      <c r="AC4" s="2"/>
      <c r="AD4" s="2"/>
    </row>
    <row r="5" spans="1:30" x14ac:dyDescent="0.25">
      <c r="A5" s="11">
        <v>3</v>
      </c>
      <c r="B5" s="10" t="s">
        <v>55</v>
      </c>
      <c r="C5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61.5</v>
      </c>
      <c r="D5" s="6"/>
      <c r="E5" s="6">
        <v>28</v>
      </c>
      <c r="F5" s="6"/>
      <c r="G5" s="6">
        <v>4</v>
      </c>
      <c r="H5" s="6">
        <v>18</v>
      </c>
      <c r="I5" s="6"/>
      <c r="J5" s="6">
        <f>(Tabla1[[#This Row],[Open Getafe]]+Tabla1[[#This Row],[Mejor Open LFC Tour CAM (no Getafe)]]+Tabla1[[#This Row],[Mejor Open LFC Tour (no CAM)]])/2</f>
        <v>11.5</v>
      </c>
      <c r="K5" s="9">
        <v>6</v>
      </c>
      <c r="L5" s="9">
        <f>MAX(Tabla1[[#This Row],[Open Fuenlabrada]:[Open La Bekada]])</f>
        <v>6</v>
      </c>
      <c r="M5" s="9">
        <f>MAX(Tabla1[[#This Row],[Open Mérida]:[Open San Roque]])</f>
        <v>11</v>
      </c>
      <c r="N5" s="4"/>
      <c r="O5" s="4"/>
      <c r="P5" s="4"/>
      <c r="Q5" s="4"/>
      <c r="R5" s="4"/>
      <c r="S5" s="4">
        <v>6</v>
      </c>
      <c r="T5" s="2">
        <v>6</v>
      </c>
      <c r="U5" s="2">
        <v>6</v>
      </c>
      <c r="V5" s="2"/>
      <c r="W5" s="2">
        <v>1</v>
      </c>
      <c r="X5" s="2"/>
      <c r="Y5" s="2"/>
      <c r="Z5" s="2">
        <v>3</v>
      </c>
      <c r="AA5" s="2">
        <v>6</v>
      </c>
      <c r="AB5" s="2"/>
      <c r="AC5" s="2"/>
      <c r="AD5" s="2">
        <v>11</v>
      </c>
    </row>
    <row r="6" spans="1:30" x14ac:dyDescent="0.25">
      <c r="A6" s="11">
        <v>4</v>
      </c>
      <c r="B6" s="10" t="s">
        <v>36</v>
      </c>
      <c r="C6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61.5</v>
      </c>
      <c r="D6" s="6"/>
      <c r="E6" s="6">
        <v>13</v>
      </c>
      <c r="F6" s="6"/>
      <c r="G6" s="6">
        <v>25</v>
      </c>
      <c r="H6" s="6">
        <v>3</v>
      </c>
      <c r="I6" s="6">
        <v>1</v>
      </c>
      <c r="J6" s="6">
        <f>(Tabla1[[#This Row],[Open Getafe]]+Tabla1[[#This Row],[Mejor Open LFC Tour CAM (no Getafe)]]+Tabla1[[#This Row],[Mejor Open LFC Tour (no CAM)]])/2</f>
        <v>19.5</v>
      </c>
      <c r="K6" s="9">
        <v>11</v>
      </c>
      <c r="L6" s="9">
        <f>MAX(Tabla1[[#This Row],[Open Fuenlabrada]:[Open La Bekada]])</f>
        <v>11</v>
      </c>
      <c r="M6" s="9">
        <f>MAX(Tabla1[[#This Row],[Open Mérida]:[Open San Roque]])</f>
        <v>17</v>
      </c>
      <c r="N6" s="4">
        <v>3</v>
      </c>
      <c r="O6" s="4">
        <v>6</v>
      </c>
      <c r="P6" s="4">
        <v>3</v>
      </c>
      <c r="Q6" s="4">
        <v>11</v>
      </c>
      <c r="R6" s="4">
        <v>11</v>
      </c>
      <c r="S6" s="4">
        <v>3</v>
      </c>
      <c r="T6" s="2"/>
      <c r="U6" s="2"/>
      <c r="V6" s="2"/>
      <c r="W6" s="2"/>
      <c r="X6" s="2"/>
      <c r="Y6" s="2"/>
      <c r="Z6" s="2"/>
      <c r="AA6" s="2"/>
      <c r="AB6" s="2"/>
      <c r="AC6" s="2">
        <v>17</v>
      </c>
      <c r="AD6" s="2"/>
    </row>
    <row r="7" spans="1:30" x14ac:dyDescent="0.25">
      <c r="A7" s="11">
        <v>5</v>
      </c>
      <c r="B7" s="10" t="s">
        <v>33</v>
      </c>
      <c r="C7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56</v>
      </c>
      <c r="D7" s="6"/>
      <c r="E7" s="6">
        <v>25</v>
      </c>
      <c r="F7" s="6"/>
      <c r="G7" s="6"/>
      <c r="H7" s="6">
        <v>12</v>
      </c>
      <c r="I7" s="6">
        <v>5</v>
      </c>
      <c r="J7" s="6">
        <f>(Tabla1[[#This Row],[Open Getafe]]+Tabla1[[#This Row],[Mejor Open LFC Tour CAM (no Getafe)]]+Tabla1[[#This Row],[Mejor Open LFC Tour (no CAM)]])/2</f>
        <v>14</v>
      </c>
      <c r="K7" s="9">
        <v>6</v>
      </c>
      <c r="L7" s="9">
        <f>MAX(Tabla1[[#This Row],[Open Fuenlabrada]:[Open La Bekada]])</f>
        <v>11</v>
      </c>
      <c r="M7" s="9">
        <f>MAX(Tabla1[[#This Row],[Open Mérida]:[Open San Roque]])</f>
        <v>11</v>
      </c>
      <c r="N7" s="4">
        <v>1</v>
      </c>
      <c r="O7" s="4">
        <v>3</v>
      </c>
      <c r="P7" s="4"/>
      <c r="Q7" s="4">
        <v>11</v>
      </c>
      <c r="R7" s="4">
        <v>2</v>
      </c>
      <c r="S7" s="4">
        <v>3</v>
      </c>
      <c r="T7" s="2"/>
      <c r="U7" s="2"/>
      <c r="V7" s="2"/>
      <c r="W7" s="2"/>
      <c r="X7" s="2">
        <v>6</v>
      </c>
      <c r="Y7" s="2">
        <v>6</v>
      </c>
      <c r="Z7" s="2"/>
      <c r="AA7" s="2"/>
      <c r="AB7" s="2"/>
      <c r="AC7" s="2">
        <v>6</v>
      </c>
      <c r="AD7" s="2">
        <v>11</v>
      </c>
    </row>
    <row r="8" spans="1:30" x14ac:dyDescent="0.25">
      <c r="A8" s="10">
        <v>6</v>
      </c>
      <c r="B8" s="10" t="s">
        <v>40</v>
      </c>
      <c r="C8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49.5</v>
      </c>
      <c r="D8" s="6"/>
      <c r="E8" s="6">
        <v>21</v>
      </c>
      <c r="F8" s="6"/>
      <c r="G8" s="6">
        <v>3</v>
      </c>
      <c r="H8" s="6">
        <v>4</v>
      </c>
      <c r="I8" s="6">
        <v>2</v>
      </c>
      <c r="J8" s="6">
        <f>(Tabla1[[#This Row],[Open Getafe]]+Tabla1[[#This Row],[Mejor Open LFC Tour CAM (no Getafe)]]+Tabla1[[#This Row],[Mejor Open LFC Tour (no CAM)]])/2</f>
        <v>19.5</v>
      </c>
      <c r="K8" s="9">
        <v>17</v>
      </c>
      <c r="L8" s="9">
        <f>MAX(Tabla1[[#This Row],[Open Fuenlabrada]:[Open La Bekada]])</f>
        <v>11</v>
      </c>
      <c r="M8" s="9">
        <f>MAX(Tabla1[[#This Row],[Open Mérida]:[Open San Roque]])</f>
        <v>11</v>
      </c>
      <c r="N8" s="4">
        <v>2</v>
      </c>
      <c r="O8" s="4">
        <v>3</v>
      </c>
      <c r="P8" s="4">
        <v>2</v>
      </c>
      <c r="Q8" s="4">
        <v>2</v>
      </c>
      <c r="R8" s="4">
        <v>2</v>
      </c>
      <c r="S8" s="4">
        <v>11</v>
      </c>
      <c r="T8" s="2"/>
      <c r="U8" s="2"/>
      <c r="V8" s="2"/>
      <c r="W8" s="2">
        <v>11</v>
      </c>
      <c r="X8" s="2"/>
      <c r="Y8" s="2">
        <v>1</v>
      </c>
      <c r="Z8" s="2"/>
      <c r="AA8" s="2"/>
      <c r="AB8" s="2"/>
      <c r="AC8" s="2">
        <v>6</v>
      </c>
      <c r="AD8" s="2"/>
    </row>
    <row r="9" spans="1:30" x14ac:dyDescent="0.25">
      <c r="A9" s="10">
        <v>7</v>
      </c>
      <c r="B9" s="10" t="s">
        <v>31</v>
      </c>
      <c r="C9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48</v>
      </c>
      <c r="D9" s="6"/>
      <c r="E9" s="6">
        <v>17</v>
      </c>
      <c r="F9" s="6"/>
      <c r="G9" s="6">
        <v>2</v>
      </c>
      <c r="H9" s="6">
        <v>4</v>
      </c>
      <c r="I9" s="6">
        <v>5</v>
      </c>
      <c r="J9" s="6">
        <f>(Tabla1[[#This Row],[Open Getafe]]+Tabla1[[#This Row],[Mejor Open LFC Tour CAM (no Getafe)]]+Tabla1[[#This Row],[Mejor Open LFC Tour (no CAM)]])/2</f>
        <v>20</v>
      </c>
      <c r="K9" s="9">
        <v>23</v>
      </c>
      <c r="L9" s="9">
        <f>MAX(Tabla1[[#This Row],[Open Fuenlabrada]:[Open La Bekada]])</f>
        <v>6</v>
      </c>
      <c r="M9" s="9">
        <f>MAX(Tabla1[[#This Row],[Open Mérida]:[Open San Roque]])</f>
        <v>11</v>
      </c>
      <c r="N9" s="4">
        <v>1</v>
      </c>
      <c r="O9" s="4">
        <v>6</v>
      </c>
      <c r="P9" s="4">
        <v>2</v>
      </c>
      <c r="Q9" s="4"/>
      <c r="R9" s="4">
        <v>2</v>
      </c>
      <c r="S9" s="4">
        <v>3</v>
      </c>
      <c r="T9" s="2"/>
      <c r="U9" s="2"/>
      <c r="V9" s="2">
        <v>1</v>
      </c>
      <c r="W9" s="2">
        <v>3</v>
      </c>
      <c r="X9" s="2">
        <v>11</v>
      </c>
      <c r="Y9" s="2">
        <v>11</v>
      </c>
      <c r="Z9" s="2"/>
      <c r="AA9" s="2"/>
      <c r="AB9" s="2"/>
      <c r="AC9" s="2"/>
      <c r="AD9" s="2"/>
    </row>
    <row r="10" spans="1:30" x14ac:dyDescent="0.25">
      <c r="A10" s="10">
        <v>8</v>
      </c>
      <c r="B10" s="10" t="s">
        <v>58</v>
      </c>
      <c r="C10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37</v>
      </c>
      <c r="D10" s="6">
        <v>31</v>
      </c>
      <c r="E10" s="6"/>
      <c r="F10" s="6"/>
      <c r="G10" s="6">
        <v>3</v>
      </c>
      <c r="H10" s="6"/>
      <c r="I10" s="6"/>
      <c r="J10" s="6">
        <f>(Tabla1[[#This Row],[Open Getafe]]+Tabla1[[#This Row],[Mejor Open LFC Tour CAM (no Getafe)]]+Tabla1[[#This Row],[Mejor Open LFC Tour (no CAM)]])/2</f>
        <v>3</v>
      </c>
      <c r="K10" s="9"/>
      <c r="L10" s="9">
        <f>MAX(Tabla1[[#This Row],[Open Fuenlabrada]:[Open La Bekada]])</f>
        <v>6</v>
      </c>
      <c r="M10" s="9">
        <f>MAX(Tabla1[[#This Row],[Open Mérida]:[Open San Roque]])</f>
        <v>0</v>
      </c>
      <c r="N10" s="4"/>
      <c r="O10" s="4"/>
      <c r="P10" s="4">
        <v>6</v>
      </c>
      <c r="Q10" s="4"/>
      <c r="R10" s="4"/>
      <c r="S10" s="4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25">
      <c r="A11" s="10">
        <v>9</v>
      </c>
      <c r="B11" s="10" t="s">
        <v>30</v>
      </c>
      <c r="C11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34.5</v>
      </c>
      <c r="D11" s="6"/>
      <c r="E11" s="6">
        <v>15</v>
      </c>
      <c r="F11" s="6"/>
      <c r="G11" s="6"/>
      <c r="H11" s="6">
        <v>3</v>
      </c>
      <c r="I11" s="6">
        <v>5</v>
      </c>
      <c r="J11" s="6">
        <f>(Tabla1[[#This Row],[Open Getafe]]+Tabla1[[#This Row],[Mejor Open LFC Tour CAM (no Getafe)]]+Tabla1[[#This Row],[Mejor Open LFC Tour (no CAM)]])/2</f>
        <v>11.5</v>
      </c>
      <c r="K11" s="9">
        <v>11</v>
      </c>
      <c r="L11" s="9">
        <f>MAX(Tabla1[[#This Row],[Open Fuenlabrada]:[Open La Bekada]])</f>
        <v>6</v>
      </c>
      <c r="M11" s="9">
        <f>MAX(Tabla1[[#This Row],[Open Mérida]:[Open San Roque]])</f>
        <v>6</v>
      </c>
      <c r="N11" s="4">
        <v>2</v>
      </c>
      <c r="O11" s="4">
        <v>2</v>
      </c>
      <c r="P11" s="4">
        <v>3</v>
      </c>
      <c r="Q11" s="4"/>
      <c r="R11" s="4">
        <v>6</v>
      </c>
      <c r="S11" s="4">
        <v>6</v>
      </c>
      <c r="T11" s="2"/>
      <c r="U11" s="2"/>
      <c r="V11" s="2">
        <v>6</v>
      </c>
      <c r="W11" s="2">
        <v>6</v>
      </c>
      <c r="X11" s="2"/>
      <c r="Y11" s="2">
        <v>3</v>
      </c>
      <c r="Z11" s="2"/>
      <c r="AA11" s="2"/>
      <c r="AB11" s="2"/>
      <c r="AC11" s="2"/>
      <c r="AD11" s="2"/>
    </row>
    <row r="12" spans="1:30" x14ac:dyDescent="0.25">
      <c r="A12" s="10">
        <v>10</v>
      </c>
      <c r="B12" s="10" t="s">
        <v>57</v>
      </c>
      <c r="C12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34</v>
      </c>
      <c r="D12" s="6"/>
      <c r="E12" s="6">
        <v>19</v>
      </c>
      <c r="F12" s="6"/>
      <c r="G12" s="6">
        <v>2</v>
      </c>
      <c r="H12" s="6">
        <v>7</v>
      </c>
      <c r="I12" s="6"/>
      <c r="J12" s="6">
        <f>(Tabla1[[#This Row],[Open Getafe]]+Tabla1[[#This Row],[Mejor Open LFC Tour CAM (no Getafe)]]+Tabla1[[#This Row],[Mejor Open LFC Tour (no CAM)]])/2</f>
        <v>6</v>
      </c>
      <c r="K12" s="9">
        <v>6</v>
      </c>
      <c r="L12" s="9">
        <f>MAX(Tabla1[[#This Row],[Open Fuenlabrada]:[Open La Bekada]])</f>
        <v>3</v>
      </c>
      <c r="M12" s="9">
        <f>MAX(Tabla1[[#This Row],[Open Mérida]:[Open San Roque]])</f>
        <v>3</v>
      </c>
      <c r="N12" s="4">
        <v>3</v>
      </c>
      <c r="O12" s="4">
        <v>3</v>
      </c>
      <c r="P12" s="4">
        <v>3</v>
      </c>
      <c r="Q12" s="4">
        <v>2</v>
      </c>
      <c r="R12" s="4">
        <v>2</v>
      </c>
      <c r="S12" s="4">
        <v>3</v>
      </c>
      <c r="T12" s="2"/>
      <c r="U12" s="2"/>
      <c r="V12" s="2">
        <v>1</v>
      </c>
      <c r="W12" s="2"/>
      <c r="X12" s="2"/>
      <c r="Y12" s="2">
        <v>3</v>
      </c>
      <c r="Z12" s="2"/>
      <c r="AA12" s="2"/>
      <c r="AB12" s="2"/>
      <c r="AC12" s="2">
        <v>1</v>
      </c>
      <c r="AD12" s="2"/>
    </row>
    <row r="13" spans="1:30" x14ac:dyDescent="0.25">
      <c r="A13" s="10">
        <v>11</v>
      </c>
      <c r="B13" s="10" t="s">
        <v>54</v>
      </c>
      <c r="C13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33</v>
      </c>
      <c r="D13" s="6"/>
      <c r="E13" s="6">
        <v>23</v>
      </c>
      <c r="F13" s="6"/>
      <c r="G13" s="6"/>
      <c r="H13" s="6"/>
      <c r="I13" s="6"/>
      <c r="J13" s="6">
        <f>(Tabla1[[#This Row],[Open Getafe]]+Tabla1[[#This Row],[Mejor Open LFC Tour CAM (no Getafe)]]+Tabla1[[#This Row],[Mejor Open LFC Tour (no CAM)]])/2</f>
        <v>10</v>
      </c>
      <c r="K13" s="9">
        <v>17</v>
      </c>
      <c r="L13" s="9">
        <f>MAX(Tabla1[[#This Row],[Open Fuenlabrada]:[Open La Bekada]])</f>
        <v>0</v>
      </c>
      <c r="M13" s="9">
        <f>MAX(Tabla1[[#This Row],[Open Mérida]:[Open San Roque]])</f>
        <v>3</v>
      </c>
      <c r="N13" s="4"/>
      <c r="O13" s="4"/>
      <c r="P13" s="4"/>
      <c r="Q13" s="4"/>
      <c r="R13" s="4"/>
      <c r="S13" s="4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>
        <v>3</v>
      </c>
    </row>
    <row r="14" spans="1:30" x14ac:dyDescent="0.25">
      <c r="A14" s="10">
        <v>12</v>
      </c>
      <c r="B14" s="10" t="s">
        <v>39</v>
      </c>
      <c r="C14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29.5</v>
      </c>
      <c r="D14" s="6"/>
      <c r="E14" s="6">
        <v>11</v>
      </c>
      <c r="F14" s="6"/>
      <c r="G14" s="6">
        <v>2</v>
      </c>
      <c r="H14" s="6">
        <v>7</v>
      </c>
      <c r="I14" s="6">
        <v>2</v>
      </c>
      <c r="J14" s="6">
        <f>(Tabla1[[#This Row],[Open Getafe]]+Tabla1[[#This Row],[Mejor Open LFC Tour CAM (no Getafe)]]+Tabla1[[#This Row],[Mejor Open LFC Tour (no CAM)]])/2</f>
        <v>7.5</v>
      </c>
      <c r="K14" s="9">
        <v>3</v>
      </c>
      <c r="L14" s="9">
        <f>MAX(Tabla1[[#This Row],[Open Fuenlabrada]:[Open La Bekada]])</f>
        <v>6</v>
      </c>
      <c r="M14" s="9">
        <f>MAX(Tabla1[[#This Row],[Open Mérida]:[Open San Roque]])</f>
        <v>6</v>
      </c>
      <c r="N14" s="4">
        <v>1</v>
      </c>
      <c r="O14" s="4">
        <v>6</v>
      </c>
      <c r="P14" s="4">
        <v>3</v>
      </c>
      <c r="Q14" s="4"/>
      <c r="R14" s="4">
        <v>2</v>
      </c>
      <c r="S14" s="4">
        <v>3</v>
      </c>
      <c r="T14" s="2">
        <v>1</v>
      </c>
      <c r="U14" s="2"/>
      <c r="V14" s="2"/>
      <c r="W14" s="2"/>
      <c r="X14" s="2"/>
      <c r="Y14" s="2">
        <v>2</v>
      </c>
      <c r="Z14" s="2"/>
      <c r="AA14" s="2"/>
      <c r="AB14" s="2"/>
      <c r="AC14" s="2">
        <v>6</v>
      </c>
      <c r="AD14" s="2"/>
    </row>
    <row r="15" spans="1:30" x14ac:dyDescent="0.25">
      <c r="A15" s="10">
        <v>13</v>
      </c>
      <c r="B15" s="10" t="s">
        <v>34</v>
      </c>
      <c r="C15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24</v>
      </c>
      <c r="D15" s="6"/>
      <c r="E15" s="6">
        <v>12</v>
      </c>
      <c r="F15" s="6"/>
      <c r="G15" s="6">
        <v>3</v>
      </c>
      <c r="H15" s="6">
        <v>3</v>
      </c>
      <c r="I15" s="6">
        <v>2</v>
      </c>
      <c r="J15" s="6">
        <f>(Tabla1[[#This Row],[Open Getafe]]+Tabla1[[#This Row],[Mejor Open LFC Tour CAM (no Getafe)]]+Tabla1[[#This Row],[Mejor Open LFC Tour (no CAM)]])/2</f>
        <v>4</v>
      </c>
      <c r="K15" s="9">
        <v>3</v>
      </c>
      <c r="L15" s="9">
        <f>MAX(Tabla1[[#This Row],[Open Fuenlabrada]:[Open La Bekada]])</f>
        <v>2</v>
      </c>
      <c r="M15" s="9">
        <f>MAX(Tabla1[[#This Row],[Open Mérida]:[Open San Roque]])</f>
        <v>3</v>
      </c>
      <c r="N15" s="4">
        <v>2</v>
      </c>
      <c r="O15" s="4">
        <v>1</v>
      </c>
      <c r="P15" s="4">
        <v>2</v>
      </c>
      <c r="Q15" s="4"/>
      <c r="R15" s="4">
        <v>2</v>
      </c>
      <c r="S15" s="4">
        <v>1</v>
      </c>
      <c r="T15" s="2">
        <v>3</v>
      </c>
      <c r="U15" s="2"/>
      <c r="V15" s="2"/>
      <c r="W15" s="2">
        <v>1</v>
      </c>
      <c r="X15" s="2"/>
      <c r="Y15" s="2">
        <v>3</v>
      </c>
      <c r="Z15" s="2"/>
      <c r="AA15" s="2"/>
      <c r="AB15" s="2"/>
      <c r="AC15" s="2">
        <v>3</v>
      </c>
      <c r="AD15" s="2"/>
    </row>
    <row r="16" spans="1:30" x14ac:dyDescent="0.25">
      <c r="A16" s="10">
        <v>14</v>
      </c>
      <c r="B16" s="10" t="s">
        <v>35</v>
      </c>
      <c r="C16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17</v>
      </c>
      <c r="D16" s="6"/>
      <c r="E16" s="6">
        <v>10</v>
      </c>
      <c r="F16" s="6"/>
      <c r="G16" s="6">
        <v>2</v>
      </c>
      <c r="H16" s="6"/>
      <c r="I16" s="6">
        <v>2</v>
      </c>
      <c r="J16" s="6">
        <f>(Tabla1[[#This Row],[Open Getafe]]+Tabla1[[#This Row],[Mejor Open LFC Tour CAM (no Getafe)]]+Tabla1[[#This Row],[Mejor Open LFC Tour (no CAM)]])/2</f>
        <v>3</v>
      </c>
      <c r="K16" s="9">
        <v>3</v>
      </c>
      <c r="L16" s="9">
        <f>MAX(Tabla1[[#This Row],[Open Fuenlabrada]:[Open La Bekada]])</f>
        <v>2</v>
      </c>
      <c r="M16" s="9">
        <f>MAX(Tabla1[[#This Row],[Open Mérida]:[Open San Roque]])</f>
        <v>1</v>
      </c>
      <c r="N16" s="4"/>
      <c r="O16" s="4"/>
      <c r="P16" s="4"/>
      <c r="Q16" s="4">
        <v>2</v>
      </c>
      <c r="R16" s="4"/>
      <c r="S16" s="4"/>
      <c r="T16" s="2"/>
      <c r="U16" s="2"/>
      <c r="V16" s="2"/>
      <c r="W16" s="2"/>
      <c r="X16" s="2"/>
      <c r="Y16" s="2"/>
      <c r="Z16" s="2"/>
      <c r="AA16" s="2"/>
      <c r="AB16" s="2"/>
      <c r="AC16" s="2">
        <v>1</v>
      </c>
      <c r="AD16" s="2"/>
    </row>
    <row r="17" spans="1:30" x14ac:dyDescent="0.25">
      <c r="A17" s="10">
        <v>15</v>
      </c>
      <c r="B17" s="10" t="s">
        <v>49</v>
      </c>
      <c r="C17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12</v>
      </c>
      <c r="D17" s="6"/>
      <c r="E17" s="6"/>
      <c r="F17" s="6">
        <v>5</v>
      </c>
      <c r="G17" s="6"/>
      <c r="H17" s="6">
        <v>4</v>
      </c>
      <c r="I17" s="6"/>
      <c r="J17" s="6">
        <f>(Tabla1[[#This Row],[Open Getafe]]+Tabla1[[#This Row],[Mejor Open LFC Tour CAM (no Getafe)]]+Tabla1[[#This Row],[Mejor Open LFC Tour (no CAM)]])/2</f>
        <v>3</v>
      </c>
      <c r="K17" s="9">
        <v>3</v>
      </c>
      <c r="L17" s="9">
        <f>MAX(Tabla1[[#This Row],[Open Fuenlabrada]:[Open La Bekada]])</f>
        <v>2</v>
      </c>
      <c r="M17" s="9">
        <f>MAX(Tabla1[[#This Row],[Open Mérida]:[Open San Roque]])</f>
        <v>1</v>
      </c>
      <c r="N17" s="4">
        <v>1</v>
      </c>
      <c r="O17" s="4"/>
      <c r="P17" s="4">
        <v>2</v>
      </c>
      <c r="Q17" s="4"/>
      <c r="R17" s="4">
        <v>2</v>
      </c>
      <c r="S17" s="4"/>
      <c r="T17" s="2"/>
      <c r="U17" s="2"/>
      <c r="V17" s="2"/>
      <c r="W17" s="2"/>
      <c r="X17" s="2"/>
      <c r="Y17" s="2">
        <v>1</v>
      </c>
      <c r="Z17" s="2"/>
      <c r="AA17" s="2"/>
      <c r="AB17" s="2"/>
      <c r="AC17" s="2"/>
      <c r="AD17" s="2">
        <v>1</v>
      </c>
    </row>
    <row r="18" spans="1:30" x14ac:dyDescent="0.25">
      <c r="A18" s="10">
        <v>16</v>
      </c>
      <c r="B18" s="10" t="s">
        <v>43</v>
      </c>
      <c r="C18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10.5</v>
      </c>
      <c r="D18" s="6"/>
      <c r="E18" s="6">
        <v>6</v>
      </c>
      <c r="F18" s="6"/>
      <c r="G18" s="6"/>
      <c r="H18" s="6">
        <v>3</v>
      </c>
      <c r="I18" s="6"/>
      <c r="J18" s="6">
        <f>(Tabla1[[#This Row],[Open Getafe]]+Tabla1[[#This Row],[Mejor Open LFC Tour CAM (no Getafe)]]+Tabla1[[#This Row],[Mejor Open LFC Tour (no CAM)]])/2</f>
        <v>1.5</v>
      </c>
      <c r="K18" s="9">
        <v>3</v>
      </c>
      <c r="L18" s="9">
        <f>MAX(Tabla1[[#This Row],[Open Fuenlabrada]:[Open La Bekada]])</f>
        <v>0</v>
      </c>
      <c r="M18" s="9">
        <f>MAX(Tabla1[[#This Row],[Open Mérida]:[Open San Roque]])</f>
        <v>0</v>
      </c>
      <c r="N18" s="4"/>
      <c r="O18" s="4"/>
      <c r="P18" s="4"/>
      <c r="Q18" s="4"/>
      <c r="R18" s="4"/>
      <c r="S18" s="4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10">
        <v>17</v>
      </c>
      <c r="B19" s="10" t="s">
        <v>48</v>
      </c>
      <c r="C19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10.5</v>
      </c>
      <c r="D19" s="6"/>
      <c r="E19" s="6"/>
      <c r="F19" s="6">
        <v>3</v>
      </c>
      <c r="G19" s="6">
        <v>2</v>
      </c>
      <c r="H19" s="6"/>
      <c r="I19" s="6"/>
      <c r="J19" s="6">
        <f>(Tabla1[[#This Row],[Open Getafe]]+Tabla1[[#This Row],[Mejor Open LFC Tour CAM (no Getafe)]]+Tabla1[[#This Row],[Mejor Open LFC Tour (no CAM)]])/2</f>
        <v>5.5</v>
      </c>
      <c r="K19" s="9">
        <v>3</v>
      </c>
      <c r="L19" s="9">
        <f>MAX(Tabla1[[#This Row],[Open Fuenlabrada]:[Open La Bekada]])</f>
        <v>2</v>
      </c>
      <c r="M19" s="9">
        <f>MAX(Tabla1[[#This Row],[Open Mérida]:[Open San Roque]])</f>
        <v>6</v>
      </c>
      <c r="N19" s="4">
        <v>1</v>
      </c>
      <c r="O19" s="4">
        <v>1</v>
      </c>
      <c r="P19" s="4">
        <v>1</v>
      </c>
      <c r="Q19" s="4">
        <v>2</v>
      </c>
      <c r="R19" s="4">
        <v>1</v>
      </c>
      <c r="S19" s="4">
        <v>1</v>
      </c>
      <c r="T19" s="2"/>
      <c r="U19" s="2"/>
      <c r="V19" s="2"/>
      <c r="W19" s="2"/>
      <c r="X19" s="2"/>
      <c r="Y19" s="2">
        <v>2</v>
      </c>
      <c r="Z19" s="2"/>
      <c r="AA19" s="2"/>
      <c r="AB19" s="2"/>
      <c r="AC19" s="2">
        <v>6</v>
      </c>
      <c r="AD19" s="2"/>
    </row>
    <row r="20" spans="1:30" x14ac:dyDescent="0.25">
      <c r="A20" s="10">
        <v>18</v>
      </c>
      <c r="B20" s="10" t="s">
        <v>47</v>
      </c>
      <c r="C20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9.5</v>
      </c>
      <c r="D20" s="6"/>
      <c r="E20" s="6">
        <v>9</v>
      </c>
      <c r="F20" s="6"/>
      <c r="G20" s="6"/>
      <c r="H20" s="6"/>
      <c r="I20" s="6"/>
      <c r="J20" s="6">
        <f>(Tabla1[[#This Row],[Open Getafe]]+Tabla1[[#This Row],[Mejor Open LFC Tour CAM (no Getafe)]]+Tabla1[[#This Row],[Mejor Open LFC Tour (no CAM)]])/2</f>
        <v>0.5</v>
      </c>
      <c r="K20" s="9"/>
      <c r="L20" s="9">
        <f>MAX(Tabla1[[#This Row],[Open Fuenlabrada]:[Open La Bekada]])</f>
        <v>1</v>
      </c>
      <c r="M20" s="9">
        <f>MAX(Tabla1[[#This Row],[Open Mérida]:[Open San Roque]])</f>
        <v>0</v>
      </c>
      <c r="N20" s="4"/>
      <c r="O20" s="4">
        <v>1</v>
      </c>
      <c r="P20" s="4"/>
      <c r="Q20" s="4"/>
      <c r="R20" s="4"/>
      <c r="S20" s="4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A21" s="10">
        <v>19</v>
      </c>
      <c r="B21" s="10" t="s">
        <v>60</v>
      </c>
      <c r="C21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8</v>
      </c>
      <c r="D21" s="6"/>
      <c r="E21" s="6">
        <v>8</v>
      </c>
      <c r="F21" s="6"/>
      <c r="G21" s="6"/>
      <c r="H21" s="6"/>
      <c r="I21" s="6"/>
      <c r="J21" s="6">
        <f>(Tabla1[[#This Row],[Open Getafe]]+Tabla1[[#This Row],[Mejor Open LFC Tour CAM (no Getafe)]]+Tabla1[[#This Row],[Mejor Open LFC Tour (no CAM)]])/2</f>
        <v>0</v>
      </c>
      <c r="K21" s="9"/>
      <c r="L21" s="9">
        <f>MAX(Tabla1[[#This Row],[Open Fuenlabrada]:[Open La Bekada]])</f>
        <v>0</v>
      </c>
      <c r="M21" s="9">
        <f>MAX(Tabla1[[#This Row],[Open Mérida]:[Open San Roque]])</f>
        <v>0</v>
      </c>
      <c r="N21" s="4"/>
      <c r="O21" s="4"/>
      <c r="P21" s="4"/>
      <c r="Q21" s="4"/>
      <c r="R21" s="4"/>
      <c r="S21" s="4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5">
      <c r="A22" s="10">
        <v>20</v>
      </c>
      <c r="B22" s="10" t="s">
        <v>41</v>
      </c>
      <c r="C22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7</v>
      </c>
      <c r="D22" s="6"/>
      <c r="E22" s="6">
        <v>7</v>
      </c>
      <c r="F22" s="6"/>
      <c r="G22" s="6"/>
      <c r="H22" s="6"/>
      <c r="I22" s="6"/>
      <c r="J22" s="6">
        <f>(Tabla1[[#This Row],[Open Getafe]]+Tabla1[[#This Row],[Mejor Open LFC Tour CAM (no Getafe)]]+Tabla1[[#This Row],[Mejor Open LFC Tour (no CAM)]])/2</f>
        <v>0</v>
      </c>
      <c r="K22" s="9"/>
      <c r="L22" s="9">
        <f>MAX(Tabla1[[#This Row],[Open Fuenlabrada]:[Open La Bekada]])</f>
        <v>0</v>
      </c>
      <c r="M22" s="9">
        <f>MAX(Tabla1[[#This Row],[Open Mérida]:[Open San Roque]])</f>
        <v>0</v>
      </c>
      <c r="N22" s="4"/>
      <c r="O22" s="4"/>
      <c r="P22" s="4"/>
      <c r="Q22" s="4"/>
      <c r="R22" s="4"/>
      <c r="S22" s="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A23" s="10">
        <v>21</v>
      </c>
      <c r="B23" s="10" t="s">
        <v>32</v>
      </c>
      <c r="C23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7</v>
      </c>
      <c r="D23" s="6"/>
      <c r="E23" s="6">
        <v>5</v>
      </c>
      <c r="F23" s="6"/>
      <c r="G23" s="6"/>
      <c r="H23" s="6"/>
      <c r="I23" s="6">
        <v>1</v>
      </c>
      <c r="J23" s="6">
        <f>(Tabla1[[#This Row],[Open Getafe]]+Tabla1[[#This Row],[Mejor Open LFC Tour CAM (no Getafe)]]+Tabla1[[#This Row],[Mejor Open LFC Tour (no CAM)]])/2</f>
        <v>1</v>
      </c>
      <c r="K23" s="9"/>
      <c r="L23" s="9">
        <f>MAX(Tabla1[[#This Row],[Open Fuenlabrada]:[Open La Bekada]])</f>
        <v>1</v>
      </c>
      <c r="M23" s="9">
        <f>MAX(Tabla1[[#This Row],[Open Mérida]:[Open San Roque]])</f>
        <v>1</v>
      </c>
      <c r="N23" s="4">
        <v>1</v>
      </c>
      <c r="O23" s="4"/>
      <c r="P23" s="4">
        <v>1</v>
      </c>
      <c r="Q23" s="4">
        <v>1</v>
      </c>
      <c r="R23" s="4"/>
      <c r="S23" s="4">
        <v>1</v>
      </c>
      <c r="T23" s="2"/>
      <c r="U23" s="2"/>
      <c r="V23" s="2"/>
      <c r="W23" s="2"/>
      <c r="X23" s="2"/>
      <c r="Y23" s="2">
        <v>1</v>
      </c>
      <c r="Z23" s="2"/>
      <c r="AA23" s="2"/>
      <c r="AB23" s="2"/>
      <c r="AC23" s="2"/>
      <c r="AD23" s="2"/>
    </row>
    <row r="24" spans="1:30" x14ac:dyDescent="0.25">
      <c r="A24" s="10">
        <v>22</v>
      </c>
      <c r="B24" s="10" t="s">
        <v>44</v>
      </c>
      <c r="C24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5</v>
      </c>
      <c r="D24" s="6"/>
      <c r="E24" s="6"/>
      <c r="F24" s="6"/>
      <c r="G24" s="6"/>
      <c r="H24" s="6">
        <v>4</v>
      </c>
      <c r="I24" s="6"/>
      <c r="J24" s="6">
        <f>(Tabla1[[#This Row],[Open Getafe]]+Tabla1[[#This Row],[Mejor Open LFC Tour CAM (no Getafe)]]+Tabla1[[#This Row],[Mejor Open LFC Tour (no CAM)]])/2</f>
        <v>1</v>
      </c>
      <c r="K24" s="9">
        <v>1</v>
      </c>
      <c r="L24" s="9">
        <f>MAX(Tabla1[[#This Row],[Open Fuenlabrada]:[Open La Bekada]])</f>
        <v>1</v>
      </c>
      <c r="M24" s="9">
        <f>MAX(Tabla1[[#This Row],[Open Mérida]:[Open San Roque]])</f>
        <v>0</v>
      </c>
      <c r="N24" s="4">
        <v>1</v>
      </c>
      <c r="O24" s="4">
        <v>1</v>
      </c>
      <c r="P24" s="4"/>
      <c r="Q24" s="4"/>
      <c r="R24" s="4"/>
      <c r="S24" s="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10">
        <v>23</v>
      </c>
      <c r="B25" s="10" t="s">
        <v>42</v>
      </c>
      <c r="C25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4.5</v>
      </c>
      <c r="D25" s="6"/>
      <c r="E25" s="6"/>
      <c r="F25" s="6">
        <v>1</v>
      </c>
      <c r="G25" s="6"/>
      <c r="H25" s="6">
        <v>3</v>
      </c>
      <c r="I25" s="6"/>
      <c r="J25" s="6">
        <f>(Tabla1[[#This Row],[Open Getafe]]+Tabla1[[#This Row],[Mejor Open LFC Tour CAM (no Getafe)]]+Tabla1[[#This Row],[Mejor Open LFC Tour (no CAM)]])/2</f>
        <v>0.5</v>
      </c>
      <c r="K25" s="9">
        <v>1</v>
      </c>
      <c r="L25" s="9">
        <f>MAX(Tabla1[[#This Row],[Open Fuenlabrada]:[Open La Bekada]])</f>
        <v>0</v>
      </c>
      <c r="M25" s="9">
        <f>MAX(Tabla1[[#This Row],[Open Mérida]:[Open San Roque]])</f>
        <v>0</v>
      </c>
      <c r="N25" s="4"/>
      <c r="O25" s="4"/>
      <c r="P25" s="4"/>
      <c r="Q25" s="4"/>
      <c r="R25" s="4"/>
      <c r="S25" s="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10">
        <v>24</v>
      </c>
      <c r="B26" s="10" t="s">
        <v>53</v>
      </c>
      <c r="C26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1.5</v>
      </c>
      <c r="D26" s="6"/>
      <c r="E26" s="6"/>
      <c r="F26" s="6"/>
      <c r="G26" s="6"/>
      <c r="H26" s="6"/>
      <c r="I26" s="6"/>
      <c r="J26" s="6">
        <f>(Tabla1[[#This Row],[Open Getafe]]+Tabla1[[#This Row],[Mejor Open LFC Tour CAM (no Getafe)]]+Tabla1[[#This Row],[Mejor Open LFC Tour (no CAM)]])/2</f>
        <v>1.5</v>
      </c>
      <c r="K26" s="9">
        <v>1</v>
      </c>
      <c r="L26" s="9">
        <f>MAX(Tabla1[[#This Row],[Open Fuenlabrada]:[Open La Bekada]])</f>
        <v>1</v>
      </c>
      <c r="M26" s="9">
        <f>MAX(Tabla1[[#This Row],[Open Mérida]:[Open San Roque]])</f>
        <v>1</v>
      </c>
      <c r="N26" s="4">
        <v>1</v>
      </c>
      <c r="O26" s="4">
        <v>1</v>
      </c>
      <c r="P26" s="4"/>
      <c r="Q26" s="4">
        <v>1</v>
      </c>
      <c r="R26" s="4">
        <v>1</v>
      </c>
      <c r="S26" s="4">
        <v>1</v>
      </c>
      <c r="T26" s="2">
        <v>1</v>
      </c>
      <c r="U26" s="2"/>
      <c r="V26" s="2"/>
      <c r="W26" s="2"/>
      <c r="X26" s="2"/>
      <c r="Y26" s="2"/>
      <c r="Z26" s="2"/>
      <c r="AA26" s="2"/>
      <c r="AB26" s="2"/>
      <c r="AC26" s="2">
        <v>1</v>
      </c>
      <c r="AD26" s="2"/>
    </row>
    <row r="27" spans="1:30" x14ac:dyDescent="0.25">
      <c r="A27" s="10">
        <v>25</v>
      </c>
      <c r="B27" s="10" t="s">
        <v>51</v>
      </c>
      <c r="C27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0.5</v>
      </c>
      <c r="D27" s="6"/>
      <c r="E27" s="6"/>
      <c r="F27" s="6"/>
      <c r="G27" s="6"/>
      <c r="H27" s="6"/>
      <c r="I27" s="6"/>
      <c r="J27" s="6">
        <f>(Tabla1[[#This Row],[Open Getafe]]+Tabla1[[#This Row],[Mejor Open LFC Tour CAM (no Getafe)]]+Tabla1[[#This Row],[Mejor Open LFC Tour (no CAM)]])/2</f>
        <v>0.5</v>
      </c>
      <c r="K27" s="9">
        <v>1</v>
      </c>
      <c r="L27" s="9">
        <f>MAX(Tabla1[[#This Row],[Open Fuenlabrada]:[Open La Bekada]])</f>
        <v>0</v>
      </c>
      <c r="M27" s="9">
        <f>MAX(Tabla1[[#This Row],[Open Mérida]:[Open San Roque]])</f>
        <v>0</v>
      </c>
      <c r="N27" s="4"/>
      <c r="O27" s="4"/>
      <c r="P27" s="4"/>
      <c r="Q27" s="4"/>
      <c r="R27" s="4"/>
      <c r="S27" s="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5">
      <c r="A28" s="10">
        <v>26</v>
      </c>
      <c r="B28" s="10" t="s">
        <v>45</v>
      </c>
      <c r="C28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0</v>
      </c>
      <c r="D28" s="6"/>
      <c r="E28" s="6"/>
      <c r="F28" s="6"/>
      <c r="G28" s="6"/>
      <c r="H28" s="6"/>
      <c r="I28" s="6"/>
      <c r="J28" s="6">
        <f>(Tabla1[[#This Row],[Open Getafe]]+Tabla1[[#This Row],[Mejor Open LFC Tour CAM (no Getafe)]]+Tabla1[[#This Row],[Mejor Open LFC Tour (no CAM)]])/2</f>
        <v>0</v>
      </c>
      <c r="K28" s="9"/>
      <c r="L28" s="9">
        <f>MAX(Tabla1[[#This Row],[Open Fuenlabrada]:[Open La Bekada]])</f>
        <v>0</v>
      </c>
      <c r="M28" s="9">
        <f>MAX(Tabla1[[#This Row],[Open Mérida]:[Open San Roque]])</f>
        <v>0</v>
      </c>
      <c r="N28" s="4"/>
      <c r="O28" s="4"/>
      <c r="P28" s="4"/>
      <c r="Q28" s="4"/>
      <c r="R28" s="4"/>
      <c r="S28" s="4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5">
      <c r="A29" s="10">
        <v>27</v>
      </c>
      <c r="B29" s="10" t="s">
        <v>46</v>
      </c>
      <c r="C29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0</v>
      </c>
      <c r="D29" s="6"/>
      <c r="E29" s="6"/>
      <c r="F29" s="6"/>
      <c r="G29" s="6"/>
      <c r="H29" s="6"/>
      <c r="I29" s="6"/>
      <c r="J29" s="6">
        <f>(Tabla1[[#This Row],[Open Getafe]]+Tabla1[[#This Row],[Mejor Open LFC Tour CAM (no Getafe)]]+Tabla1[[#This Row],[Mejor Open LFC Tour (no CAM)]])/2</f>
        <v>0</v>
      </c>
      <c r="K29" s="9"/>
      <c r="L29" s="9">
        <f>MAX(Tabla1[[#This Row],[Open Fuenlabrada]:[Open La Bekada]])</f>
        <v>0</v>
      </c>
      <c r="M29" s="9">
        <f>MAX(Tabla1[[#This Row],[Open Mérida]:[Open San Roque]])</f>
        <v>0</v>
      </c>
      <c r="N29" s="4"/>
      <c r="O29" s="4"/>
      <c r="P29" s="4"/>
      <c r="Q29" s="4"/>
      <c r="R29" s="4"/>
      <c r="S29" s="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5">
      <c r="A30" s="10">
        <v>28</v>
      </c>
      <c r="B30" s="10" t="s">
        <v>50</v>
      </c>
      <c r="C30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0</v>
      </c>
      <c r="D30" s="6"/>
      <c r="E30" s="6"/>
      <c r="F30" s="6"/>
      <c r="G30" s="6"/>
      <c r="H30" s="6"/>
      <c r="I30" s="6"/>
      <c r="J30" s="6">
        <f>(Tabla1[[#This Row],[Open Getafe]]+Tabla1[[#This Row],[Mejor Open LFC Tour CAM (no Getafe)]]+Tabla1[[#This Row],[Mejor Open LFC Tour (no CAM)]])/2</f>
        <v>0</v>
      </c>
      <c r="K30" s="9"/>
      <c r="L30" s="9">
        <f>MAX(Tabla1[[#This Row],[Open Fuenlabrada]:[Open La Bekada]])</f>
        <v>0</v>
      </c>
      <c r="M30" s="9">
        <f>MAX(Tabla1[[#This Row],[Open Mérida]:[Open San Roque]])</f>
        <v>0</v>
      </c>
      <c r="N30" s="4"/>
      <c r="O30" s="4"/>
      <c r="P30" s="4"/>
      <c r="Q30" s="4"/>
      <c r="R30" s="4"/>
      <c r="S30" s="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5">
      <c r="A31" s="10">
        <v>29</v>
      </c>
      <c r="B31" s="10" t="s">
        <v>52</v>
      </c>
      <c r="C31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0</v>
      </c>
      <c r="D31" s="6"/>
      <c r="E31" s="6"/>
      <c r="F31" s="6"/>
      <c r="G31" s="6"/>
      <c r="H31" s="6"/>
      <c r="I31" s="6"/>
      <c r="J31" s="6">
        <f>(Tabla1[[#This Row],[Open Getafe]]+Tabla1[[#This Row],[Mejor Open LFC Tour CAM (no Getafe)]]+Tabla1[[#This Row],[Mejor Open LFC Tour (no CAM)]])/2</f>
        <v>0</v>
      </c>
      <c r="K31" s="9"/>
      <c r="L31" s="9">
        <f>MAX(Tabla1[[#This Row],[Open Fuenlabrada]:[Open La Bekada]])</f>
        <v>0</v>
      </c>
      <c r="M31" s="9">
        <f>MAX(Tabla1[[#This Row],[Open Mérida]:[Open San Roque]])</f>
        <v>0</v>
      </c>
      <c r="N31" s="4"/>
      <c r="O31" s="4"/>
      <c r="P31" s="4"/>
      <c r="Q31" s="4"/>
      <c r="R31" s="4"/>
      <c r="S31" s="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10">
        <v>30</v>
      </c>
      <c r="B32" s="10" t="s">
        <v>56</v>
      </c>
      <c r="C32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0</v>
      </c>
      <c r="D32" s="6"/>
      <c r="E32" s="6"/>
      <c r="F32" s="6"/>
      <c r="G32" s="6"/>
      <c r="H32" s="6"/>
      <c r="I32" s="6"/>
      <c r="J32" s="6">
        <f>(Tabla1[[#This Row],[Open Getafe]]+Tabla1[[#This Row],[Mejor Open LFC Tour CAM (no Getafe)]]+Tabla1[[#This Row],[Mejor Open LFC Tour (no CAM)]])/2</f>
        <v>0</v>
      </c>
      <c r="K32" s="9"/>
      <c r="L32" s="9">
        <f>MAX(Tabla1[[#This Row],[Open Fuenlabrada]:[Open La Bekada]])</f>
        <v>0</v>
      </c>
      <c r="M32" s="9">
        <f>MAX(Tabla1[[#This Row],[Open Mérida]:[Open San Roque]])</f>
        <v>0</v>
      </c>
      <c r="N32" s="4"/>
      <c r="O32" s="4"/>
      <c r="P32" s="4"/>
      <c r="Q32" s="4"/>
      <c r="R32" s="4"/>
      <c r="S32" s="4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5">
      <c r="A33" s="10">
        <v>31</v>
      </c>
      <c r="B33" s="10" t="s">
        <v>59</v>
      </c>
      <c r="C33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0</v>
      </c>
      <c r="D33" s="6"/>
      <c r="E33" s="6"/>
      <c r="F33" s="6"/>
      <c r="G33" s="6"/>
      <c r="H33" s="6"/>
      <c r="I33" s="6"/>
      <c r="J33" s="6">
        <f>(Tabla1[[#This Row],[Open Getafe]]+Tabla1[[#This Row],[Mejor Open LFC Tour CAM (no Getafe)]]+Tabla1[[#This Row],[Mejor Open LFC Tour (no CAM)]])/2</f>
        <v>0</v>
      </c>
      <c r="K33" s="9"/>
      <c r="L33" s="9">
        <f>MAX(Tabla1[[#This Row],[Open Fuenlabrada]:[Open La Bekada]])</f>
        <v>0</v>
      </c>
      <c r="M33" s="9">
        <f>MAX(Tabla1[[#This Row],[Open Mérida]:[Open San Roque]])</f>
        <v>0</v>
      </c>
      <c r="N33" s="4"/>
      <c r="O33" s="4"/>
      <c r="P33" s="4"/>
      <c r="Q33" s="4"/>
      <c r="R33" s="4"/>
      <c r="S33" s="4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5">
      <c r="A34" s="10">
        <v>32</v>
      </c>
      <c r="B34" s="10" t="s">
        <v>61</v>
      </c>
      <c r="C34" s="10">
        <f>Tabla1[[#This Row],[Superliga]]+Tabla1[[#This Row],[Liga Local (2ª)]]+Tabla1[[#This Row],[Liga Local (3ª)]]+Tabla1[[#This Row],[Copa CAM]]+Tabla1[[#This Row],[Copa Getafe]]+Tabla1[[#This Row],[Amistad CAM]]+Tabla1[[#This Row],[Total Opens  (suma de los 3 entre 2)]]</f>
        <v>0</v>
      </c>
      <c r="D34" s="6"/>
      <c r="E34" s="6"/>
      <c r="F34" s="6"/>
      <c r="G34" s="6"/>
      <c r="H34" s="6"/>
      <c r="I34" s="6"/>
      <c r="J34" s="6">
        <f>(Tabla1[[#This Row],[Open Getafe]]+Tabla1[[#This Row],[Mejor Open LFC Tour CAM (no Getafe)]]+Tabla1[[#This Row],[Mejor Open LFC Tour (no CAM)]])/2</f>
        <v>0</v>
      </c>
      <c r="K34" s="9"/>
      <c r="L34" s="9">
        <f>MAX(Tabla1[[#This Row],[Open Fuenlabrada]:[Open La Bekada]])</f>
        <v>0</v>
      </c>
      <c r="M34" s="9">
        <f>MAX(Tabla1[[#This Row],[Open Mérida]:[Open San Roque]])</f>
        <v>0</v>
      </c>
      <c r="N34" s="4"/>
      <c r="O34" s="4"/>
      <c r="P34" s="4"/>
      <c r="Q34" s="4"/>
      <c r="R34" s="4"/>
      <c r="S34" s="4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</sheetData>
  <mergeCells count="2">
    <mergeCell ref="N1:S1"/>
    <mergeCell ref="T1:AD1"/>
  </mergeCells>
  <pageMargins left="0.25" right="0.25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Fernandez Gonzalez</dc:creator>
  <cp:lastModifiedBy>Miguel Ángel Fernández González</cp:lastModifiedBy>
  <dcterms:created xsi:type="dcterms:W3CDTF">2018-12-20T11:15:03Z</dcterms:created>
  <dcterms:modified xsi:type="dcterms:W3CDTF">2019-07-30T09:24:48Z</dcterms:modified>
</cp:coreProperties>
</file>